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40" windowHeight="9855" activeTab="0"/>
  </bookViews>
  <sheets>
    <sheet name="Таблица цен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<sst xmlns="http://schemas.openxmlformats.org/spreadsheetml/2006/main" count="98" uniqueCount="45">
  <si>
    <t>Площадь территории, кв. м.</t>
  </si>
  <si>
    <t>Итого Лот 1</t>
  </si>
  <si>
    <t>Итого Лот 2</t>
  </si>
  <si>
    <t>Итого Лот 3</t>
  </si>
  <si>
    <t>Итого Лот 4</t>
  </si>
  <si>
    <t>Наименование вида работ</t>
  </si>
  <si>
    <t>Периодичность</t>
  </si>
  <si>
    <t>Среднемесячная стоимость, руб. с НДС в месяц</t>
  </si>
  <si>
    <t>Общая стоимость, руб. с НДС в год</t>
  </si>
  <si>
    <t>Уборка бытового, растительного и иного мусора, в том числе уборка поваленных деревьев в результате стихийных явлений,  с территории земельного участка</t>
  </si>
  <si>
    <t xml:space="preserve">Ежедневно </t>
  </si>
  <si>
    <t xml:space="preserve">Очистка мусорных урн и мусорных контейнеров </t>
  </si>
  <si>
    <t>По мере их наполнения, но не реже одного раза в неделю</t>
  </si>
  <si>
    <t>Промывка и дезинфекция урн, мусорных контейнеров и дезинфекция контейнерных площадок</t>
  </si>
  <si>
    <t>Не реже одного раза в неделю</t>
  </si>
  <si>
    <t>Чистка сливных решеток и желобов</t>
  </si>
  <si>
    <t>Сбор мусора с территории земельного участка в мусорные контейнеры, вывоз из которых производится Муниципальным унитарным предприятием благоустройства и хозяйственного обеспечения муниципального образования город-курорт Геленджик.</t>
  </si>
  <si>
    <t>Подметание бульвара, тротуаров, ступеней и входных групп, в том числе очистка от снега в зимний период</t>
  </si>
  <si>
    <t>Посыпка песком бульвара, тротуаров, ступеней и входных групп в зимний период</t>
  </si>
  <si>
    <t>По мере необходимости</t>
  </si>
  <si>
    <t>Покос травы по всей территории, включая газоны</t>
  </si>
  <si>
    <t>По мере необходимости при условии, что уровень травяного покрова не должен превышать 10 сантиметров</t>
  </si>
  <si>
    <t>Уборка бытового, растительного и иного мусора, в том числе уборка поваленных деревьев в результате стихийных явлений,  с территории земельного участка;</t>
  </si>
  <si>
    <t>Очистка мусорных урн и мусорных контейнеров</t>
  </si>
  <si>
    <t>Подметание тротуаров, ступеней и входных групп, в том числе очистка от снега в зимний период</t>
  </si>
  <si>
    <t>Очистка мусорных урн и мусорных контейнеров по мере их наполнения</t>
  </si>
  <si>
    <t xml:space="preserve">Промывка и дезинфекция урн, мусорных контейнеров и дезинфекция контейнерных площадок </t>
  </si>
  <si>
    <t>Наименование показателя</t>
  </si>
  <si>
    <t>По мере необходимости, но не реже одного раза в неделю</t>
  </si>
  <si>
    <t>ВСЕГО Лот 1 - 4 раздельно полотово</t>
  </si>
  <si>
    <t>ВСЕГО Лот 1 - 4 с учетом скидки при условии оказания услуг за все 4 лота вместе</t>
  </si>
  <si>
    <t>Поле для заполнения</t>
  </si>
  <si>
    <t xml:space="preserve">Порядок оплаты </t>
  </si>
  <si>
    <t>Указать</t>
  </si>
  <si>
    <t xml:space="preserve">Наименование контрагента </t>
  </si>
  <si>
    <t>(указать)</t>
  </si>
  <si>
    <t>Должность</t>
  </si>
  <si>
    <t>ФИО</t>
  </si>
  <si>
    <t>ПЕЧАТЬ, Подпись</t>
  </si>
  <si>
    <t>М.П.</t>
  </si>
  <si>
    <t>Лот № 1 "Уборка территории для эксплуатации и благоустройства пляжа площадью 11 743 кв.м. кадастровый № 23:40:0402011:3"</t>
  </si>
  <si>
    <t>Лот № 3 "Уборка территории для строительства и эксплуатации гостиничного комплекса площадью 71 319 кв.м. кадастровый № 23:40:0000000:200"</t>
  </si>
  <si>
    <t>Лот № 4 "Уборка территории для строительства и эксплуатации группы апартотелей общей площадью 39 746 кв.м. кадастровый номер 23:40:0402012:37"</t>
  </si>
  <si>
    <t>Лот № 2 "Уборка территории для размещения общекурортного бульвара с объектами досуга и общественного питания площадью 37 552 кв.м. кадастровый № 23:40:0402011:47"</t>
  </si>
  <si>
    <t>Таблица цен на оказание услуг уборки земельных участков в г. Геленджик общей площадью 160 360 кв.м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</si>
</sst>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3" fillId="0" borderId="13" xfId="0" applyFont="1" applyBorder="1" applyAlignment="1">
      <alignment/>
    </xf>
    <xf numFmtId="3" fontId="43" fillId="0" borderId="13" xfId="0" applyNumberFormat="1" applyFont="1" applyBorder="1" applyAlignment="1">
      <alignment/>
    </xf>
    <xf numFmtId="0" fontId="39" fillId="0" borderId="14" xfId="0" applyFont="1" applyBorder="1" applyAlignment="1">
      <alignment horizontal="justify" vertical="center"/>
    </xf>
    <xf numFmtId="0" fontId="0" fillId="0" borderId="15" xfId="0" applyBorder="1" applyAlignment="1">
      <alignment horizontal="right" vertical="center"/>
    </xf>
    <xf numFmtId="0" fontId="39" fillId="0" borderId="16" xfId="0" applyFont="1" applyBorder="1" applyAlignment="1">
      <alignment horizontal="justify" vertical="center"/>
    </xf>
    <xf numFmtId="0" fontId="0" fillId="0" borderId="17" xfId="0" applyBorder="1" applyAlignment="1">
      <alignment horizontal="right" vertical="center"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9" xfId="0" applyFont="1" applyBorder="1" applyAlignment="1">
      <alignment horizontal="right" vertical="center"/>
    </xf>
    <xf numFmtId="0" fontId="40" fillId="0" borderId="20" xfId="0" applyFont="1" applyBorder="1" applyAlignment="1">
      <alignment horizontal="right" vertical="center"/>
    </xf>
    <xf numFmtId="0" fontId="39" fillId="0" borderId="21" xfId="0" applyFont="1" applyBorder="1" applyAlignment="1">
      <alignment horizontal="justify" vertical="center"/>
    </xf>
    <xf numFmtId="0" fontId="0" fillId="0" borderId="22" xfId="0" applyBorder="1" applyAlignment="1">
      <alignment horizontal="right" vertical="center"/>
    </xf>
    <xf numFmtId="0" fontId="39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9" fillId="0" borderId="24" xfId="0" applyFont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justify" vertical="center"/>
    </xf>
    <xf numFmtId="0" fontId="39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right" vertical="center"/>
    </xf>
    <xf numFmtId="0" fontId="30" fillId="33" borderId="18" xfId="0" applyFont="1" applyFill="1" applyBorder="1" applyAlignment="1">
      <alignment horizontal="center" vertical="center" wrapText="1"/>
    </xf>
    <xf numFmtId="0" fontId="0" fillId="10" borderId="26" xfId="0" applyFill="1" applyBorder="1" applyAlignment="1">
      <alignment horizontal="right" vertical="center"/>
    </xf>
    <xf numFmtId="0" fontId="0" fillId="10" borderId="10" xfId="0" applyFill="1" applyBorder="1" applyAlignment="1">
      <alignment horizontal="right" vertical="center"/>
    </xf>
    <xf numFmtId="0" fontId="0" fillId="10" borderId="24" xfId="0" applyFill="1" applyBorder="1" applyAlignment="1">
      <alignment horizontal="right" vertical="center"/>
    </xf>
    <xf numFmtId="0" fontId="0" fillId="10" borderId="23" xfId="0" applyFill="1" applyBorder="1" applyAlignment="1">
      <alignment horizontal="right" vertical="center"/>
    </xf>
    <xf numFmtId="0" fontId="43" fillId="10" borderId="13" xfId="0" applyFont="1" applyFill="1" applyBorder="1" applyAlignment="1">
      <alignment/>
    </xf>
    <xf numFmtId="0" fontId="0" fillId="10" borderId="0" xfId="0" applyFill="1" applyAlignment="1">
      <alignment/>
    </xf>
    <xf numFmtId="0" fontId="30" fillId="0" borderId="0" xfId="0" applyFont="1" applyAlignment="1">
      <alignment horizontal="center"/>
    </xf>
    <xf numFmtId="0" fontId="30" fillId="10" borderId="2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3"/>
  <sheetViews>
    <sheetView tabSelected="1" zoomScale="90" zoomScaleNormal="90" zoomScalePageLayoutView="0" workbookViewId="0" topLeftCell="A31">
      <selection activeCell="B2" sqref="B2:F2"/>
    </sheetView>
  </sheetViews>
  <sheetFormatPr defaultColWidth="9.140625" defaultRowHeight="15"/>
  <cols>
    <col min="2" max="3" width="50.140625" style="0" customWidth="1"/>
    <col min="4" max="4" width="20.00390625" style="0" customWidth="1"/>
    <col min="5" max="5" width="18.28125" style="0" customWidth="1"/>
    <col min="6" max="6" width="16.8515625" style="0" customWidth="1"/>
  </cols>
  <sheetData>
    <row r="2" spans="2:6" ht="18.75">
      <c r="B2" s="44" t="s">
        <v>44</v>
      </c>
      <c r="C2" s="44"/>
      <c r="D2" s="44"/>
      <c r="E2" s="44"/>
      <c r="F2" s="44"/>
    </row>
    <row r="4" spans="2:3" ht="15.75">
      <c r="B4" s="3" t="s">
        <v>34</v>
      </c>
      <c r="C4" s="38" t="s">
        <v>35</v>
      </c>
    </row>
    <row r="6" s="5" customFormat="1" ht="16.5" thickBot="1">
      <c r="B6" s="3" t="s">
        <v>40</v>
      </c>
    </row>
    <row r="7" spans="2:6" ht="45.75" thickBot="1">
      <c r="B7" s="30" t="s">
        <v>5</v>
      </c>
      <c r="C7" s="25" t="s">
        <v>6</v>
      </c>
      <c r="D7" s="25" t="s">
        <v>0</v>
      </c>
      <c r="E7" s="25" t="s">
        <v>7</v>
      </c>
      <c r="F7" s="26" t="s">
        <v>8</v>
      </c>
    </row>
    <row r="8" spans="2:6" ht="60">
      <c r="B8" s="27" t="s">
        <v>9</v>
      </c>
      <c r="C8" s="28" t="s">
        <v>10</v>
      </c>
      <c r="D8" s="45">
        <v>11743</v>
      </c>
      <c r="E8" s="31"/>
      <c r="F8" s="29">
        <f aca="true" t="shared" si="0" ref="F8:F13">E8*12</f>
        <v>0</v>
      </c>
    </row>
    <row r="9" spans="2:6" ht="30">
      <c r="B9" s="11" t="s">
        <v>11</v>
      </c>
      <c r="C9" s="2" t="s">
        <v>12</v>
      </c>
      <c r="D9" s="45"/>
      <c r="E9" s="32"/>
      <c r="F9" s="12">
        <f t="shared" si="0"/>
        <v>0</v>
      </c>
    </row>
    <row r="10" spans="2:6" ht="30">
      <c r="B10" s="11" t="s">
        <v>13</v>
      </c>
      <c r="C10" s="2" t="s">
        <v>14</v>
      </c>
      <c r="D10" s="45"/>
      <c r="E10" s="32"/>
      <c r="F10" s="12">
        <f t="shared" si="0"/>
        <v>0</v>
      </c>
    </row>
    <row r="11" spans="2:6" ht="15">
      <c r="B11" s="11" t="s">
        <v>15</v>
      </c>
      <c r="C11" s="2" t="s">
        <v>14</v>
      </c>
      <c r="D11" s="45"/>
      <c r="E11" s="32"/>
      <c r="F11" s="12">
        <f t="shared" si="0"/>
        <v>0</v>
      </c>
    </row>
    <row r="12" spans="2:6" ht="90.75" thickBot="1">
      <c r="B12" s="19" t="s">
        <v>16</v>
      </c>
      <c r="C12" s="24" t="s">
        <v>10</v>
      </c>
      <c r="D12" s="46"/>
      <c r="E12" s="33"/>
      <c r="F12" s="20">
        <f t="shared" si="0"/>
        <v>0</v>
      </c>
    </row>
    <row r="13" spans="2:6" s="3" customFormat="1" ht="16.5" thickBot="1">
      <c r="B13" s="15" t="s">
        <v>1</v>
      </c>
      <c r="C13" s="16"/>
      <c r="D13" s="16"/>
      <c r="E13" s="17">
        <f>SUM(E8:E12)</f>
        <v>0</v>
      </c>
      <c r="F13" s="18">
        <f t="shared" si="0"/>
        <v>0</v>
      </c>
    </row>
    <row r="15" s="6" customFormat="1" ht="16.5" thickBot="1">
      <c r="B15" s="3" t="s">
        <v>43</v>
      </c>
    </row>
    <row r="16" spans="2:6" ht="45.75" thickBot="1">
      <c r="B16" s="30" t="s">
        <v>5</v>
      </c>
      <c r="C16" s="25" t="s">
        <v>6</v>
      </c>
      <c r="D16" s="25" t="s">
        <v>0</v>
      </c>
      <c r="E16" s="25" t="s">
        <v>7</v>
      </c>
      <c r="F16" s="26" t="s">
        <v>8</v>
      </c>
    </row>
    <row r="17" spans="2:6" ht="45">
      <c r="B17" s="27" t="s">
        <v>17</v>
      </c>
      <c r="C17" s="28" t="s">
        <v>10</v>
      </c>
      <c r="D17" s="45">
        <v>37552</v>
      </c>
      <c r="E17" s="31"/>
      <c r="F17" s="29">
        <f>E17*12</f>
        <v>0</v>
      </c>
    </row>
    <row r="18" spans="2:6" ht="30">
      <c r="B18" s="11" t="s">
        <v>18</v>
      </c>
      <c r="C18" s="2" t="s">
        <v>19</v>
      </c>
      <c r="D18" s="45"/>
      <c r="E18" s="32"/>
      <c r="F18" s="12">
        <f aca="true" t="shared" si="1" ref="F18:F25">E18*12</f>
        <v>0</v>
      </c>
    </row>
    <row r="19" spans="2:6" ht="45">
      <c r="B19" s="11" t="s">
        <v>20</v>
      </c>
      <c r="C19" s="2" t="s">
        <v>21</v>
      </c>
      <c r="D19" s="45"/>
      <c r="E19" s="32"/>
      <c r="F19" s="12">
        <f t="shared" si="1"/>
        <v>0</v>
      </c>
    </row>
    <row r="20" spans="2:6" ht="15">
      <c r="B20" s="11" t="s">
        <v>15</v>
      </c>
      <c r="C20" s="2" t="s">
        <v>14</v>
      </c>
      <c r="D20" s="45"/>
      <c r="E20" s="32"/>
      <c r="F20" s="12">
        <f t="shared" si="1"/>
        <v>0</v>
      </c>
    </row>
    <row r="21" spans="2:6" ht="60">
      <c r="B21" s="11" t="s">
        <v>22</v>
      </c>
      <c r="C21" s="2" t="s">
        <v>10</v>
      </c>
      <c r="D21" s="45"/>
      <c r="E21" s="32"/>
      <c r="F21" s="12">
        <f t="shared" si="1"/>
        <v>0</v>
      </c>
    </row>
    <row r="22" spans="2:6" ht="30">
      <c r="B22" s="11" t="s">
        <v>23</v>
      </c>
      <c r="C22" s="2" t="s">
        <v>12</v>
      </c>
      <c r="D22" s="45"/>
      <c r="E22" s="32"/>
      <c r="F22" s="12">
        <f t="shared" si="1"/>
        <v>0</v>
      </c>
    </row>
    <row r="23" spans="2:6" ht="30">
      <c r="B23" s="11" t="s">
        <v>13</v>
      </c>
      <c r="C23" s="2" t="s">
        <v>14</v>
      </c>
      <c r="D23" s="45"/>
      <c r="E23" s="32"/>
      <c r="F23" s="12">
        <f t="shared" si="1"/>
        <v>0</v>
      </c>
    </row>
    <row r="24" spans="2:6" ht="90.75" thickBot="1">
      <c r="B24" s="13" t="s">
        <v>16</v>
      </c>
      <c r="C24" s="21" t="s">
        <v>10</v>
      </c>
      <c r="D24" s="45"/>
      <c r="E24" s="34"/>
      <c r="F24" s="14">
        <f t="shared" si="1"/>
        <v>0</v>
      </c>
    </row>
    <row r="25" spans="2:6" s="3" customFormat="1" ht="16.5" thickBot="1">
      <c r="B25" s="15" t="s">
        <v>2</v>
      </c>
      <c r="C25" s="16"/>
      <c r="D25" s="16"/>
      <c r="E25" s="22">
        <f>SUM(E17:E24)</f>
        <v>0</v>
      </c>
      <c r="F25" s="23">
        <f t="shared" si="1"/>
        <v>0</v>
      </c>
    </row>
    <row r="27" s="6" customFormat="1" ht="16.5" thickBot="1">
      <c r="B27" s="3" t="s">
        <v>41</v>
      </c>
    </row>
    <row r="28" spans="2:6" ht="45.75" thickBot="1">
      <c r="B28" s="30" t="s">
        <v>5</v>
      </c>
      <c r="C28" s="25" t="s">
        <v>6</v>
      </c>
      <c r="D28" s="25" t="s">
        <v>0</v>
      </c>
      <c r="E28" s="25" t="s">
        <v>7</v>
      </c>
      <c r="F28" s="26" t="s">
        <v>8</v>
      </c>
    </row>
    <row r="29" spans="2:6" ht="30">
      <c r="B29" s="27" t="s">
        <v>24</v>
      </c>
      <c r="C29" s="41" t="s">
        <v>28</v>
      </c>
      <c r="D29" s="45">
        <v>71319</v>
      </c>
      <c r="E29" s="31"/>
      <c r="F29" s="29">
        <f>E29*12</f>
        <v>0</v>
      </c>
    </row>
    <row r="30" spans="2:6" ht="45">
      <c r="B30" s="11" t="s">
        <v>20</v>
      </c>
      <c r="C30" s="2" t="s">
        <v>21</v>
      </c>
      <c r="D30" s="45"/>
      <c r="E30" s="32"/>
      <c r="F30" s="12">
        <f aca="true" t="shared" si="2" ref="F30:F36">E30*12</f>
        <v>0</v>
      </c>
    </row>
    <row r="31" spans="2:6" ht="15">
      <c r="B31" s="11" t="s">
        <v>15</v>
      </c>
      <c r="C31" s="2" t="s">
        <v>14</v>
      </c>
      <c r="D31" s="45"/>
      <c r="E31" s="32"/>
      <c r="F31" s="12">
        <f t="shared" si="2"/>
        <v>0</v>
      </c>
    </row>
    <row r="32" spans="2:6" ht="60">
      <c r="B32" s="11" t="s">
        <v>9</v>
      </c>
      <c r="C32" s="41" t="s">
        <v>28</v>
      </c>
      <c r="D32" s="45"/>
      <c r="E32" s="32"/>
      <c r="F32" s="12">
        <f t="shared" si="2"/>
        <v>0</v>
      </c>
    </row>
    <row r="33" spans="2:6" ht="30">
      <c r="B33" s="11" t="s">
        <v>23</v>
      </c>
      <c r="C33" s="2" t="s">
        <v>12</v>
      </c>
      <c r="D33" s="45"/>
      <c r="E33" s="32"/>
      <c r="F33" s="12">
        <f t="shared" si="2"/>
        <v>0</v>
      </c>
    </row>
    <row r="34" spans="2:6" ht="30">
      <c r="B34" s="11" t="s">
        <v>13</v>
      </c>
      <c r="C34" s="2" t="s">
        <v>14</v>
      </c>
      <c r="D34" s="45"/>
      <c r="E34" s="32"/>
      <c r="F34" s="12">
        <f t="shared" si="2"/>
        <v>0</v>
      </c>
    </row>
    <row r="35" spans="2:6" ht="90.75" thickBot="1">
      <c r="B35" s="19" t="s">
        <v>16</v>
      </c>
      <c r="C35" s="41" t="s">
        <v>28</v>
      </c>
      <c r="D35" s="46"/>
      <c r="E35" s="33"/>
      <c r="F35" s="20">
        <f t="shared" si="2"/>
        <v>0</v>
      </c>
    </row>
    <row r="36" spans="2:6" s="3" customFormat="1" ht="16.5" thickBot="1">
      <c r="B36" s="15" t="s">
        <v>3</v>
      </c>
      <c r="C36" s="16"/>
      <c r="D36" s="16"/>
      <c r="E36" s="17">
        <f>SUM(E29:E35)</f>
        <v>0</v>
      </c>
      <c r="F36" s="18">
        <f t="shared" si="2"/>
        <v>0</v>
      </c>
    </row>
    <row r="38" s="6" customFormat="1" ht="16.5" thickBot="1">
      <c r="B38" s="3" t="s">
        <v>42</v>
      </c>
    </row>
    <row r="39" spans="2:6" ht="45.75" thickBot="1">
      <c r="B39" s="30" t="s">
        <v>5</v>
      </c>
      <c r="C39" s="25" t="s">
        <v>6</v>
      </c>
      <c r="D39" s="25" t="s">
        <v>0</v>
      </c>
      <c r="E39" s="25" t="s">
        <v>7</v>
      </c>
      <c r="F39" s="26" t="s">
        <v>8</v>
      </c>
    </row>
    <row r="40" spans="2:6" ht="45">
      <c r="B40" s="27" t="s">
        <v>20</v>
      </c>
      <c r="C40" s="28" t="s">
        <v>21</v>
      </c>
      <c r="D40" s="45">
        <v>39746</v>
      </c>
      <c r="E40" s="31"/>
      <c r="F40" s="29">
        <f>E40*12</f>
        <v>0</v>
      </c>
    </row>
    <row r="41" spans="2:6" ht="15">
      <c r="B41" s="11" t="s">
        <v>15</v>
      </c>
      <c r="C41" s="2" t="s">
        <v>14</v>
      </c>
      <c r="D41" s="45"/>
      <c r="E41" s="32"/>
      <c r="F41" s="12">
        <f aca="true" t="shared" si="3" ref="F41:F46">E41*12</f>
        <v>0</v>
      </c>
    </row>
    <row r="42" spans="2:6" ht="60">
      <c r="B42" s="11" t="s">
        <v>9</v>
      </c>
      <c r="C42" s="41" t="s">
        <v>28</v>
      </c>
      <c r="D42" s="45"/>
      <c r="E42" s="32"/>
      <c r="F42" s="12">
        <f t="shared" si="3"/>
        <v>0</v>
      </c>
    </row>
    <row r="43" spans="2:6" ht="30">
      <c r="B43" s="11" t="s">
        <v>25</v>
      </c>
      <c r="C43" s="2" t="s">
        <v>12</v>
      </c>
      <c r="D43" s="45"/>
      <c r="E43" s="32"/>
      <c r="F43" s="12">
        <f t="shared" si="3"/>
        <v>0</v>
      </c>
    </row>
    <row r="44" spans="2:6" ht="30">
      <c r="B44" s="11" t="s">
        <v>26</v>
      </c>
      <c r="C44" s="2" t="s">
        <v>14</v>
      </c>
      <c r="D44" s="45"/>
      <c r="E44" s="32"/>
      <c r="F44" s="12">
        <f t="shared" si="3"/>
        <v>0</v>
      </c>
    </row>
    <row r="45" spans="2:6" ht="90.75" thickBot="1">
      <c r="B45" s="13" t="s">
        <v>16</v>
      </c>
      <c r="C45" s="41" t="s">
        <v>28</v>
      </c>
      <c r="D45" s="45"/>
      <c r="E45" s="34"/>
      <c r="F45" s="14">
        <f t="shared" si="3"/>
        <v>0</v>
      </c>
    </row>
    <row r="46" spans="2:6" s="3" customFormat="1" ht="16.5" thickBot="1">
      <c r="B46" s="15" t="s">
        <v>4</v>
      </c>
      <c r="C46" s="16"/>
      <c r="D46" s="16"/>
      <c r="E46" s="17">
        <f>SUM(E40:E45)</f>
        <v>0</v>
      </c>
      <c r="F46" s="18">
        <f t="shared" si="3"/>
        <v>0</v>
      </c>
    </row>
    <row r="47" ht="15.75" thickBot="1"/>
    <row r="48" spans="2:6" ht="45.75" thickBot="1">
      <c r="B48" s="42" t="s">
        <v>27</v>
      </c>
      <c r="C48" s="43"/>
      <c r="D48" s="25" t="s">
        <v>0</v>
      </c>
      <c r="E48" s="25" t="s">
        <v>7</v>
      </c>
      <c r="F48" s="26" t="s">
        <v>8</v>
      </c>
    </row>
    <row r="49" spans="2:6" s="4" customFormat="1" ht="19.5" thickBot="1">
      <c r="B49" s="7" t="s">
        <v>29</v>
      </c>
      <c r="C49" s="8"/>
      <c r="D49" s="10">
        <f>D40+D29+D17+D8</f>
        <v>160360</v>
      </c>
      <c r="E49" s="9">
        <f>E46+E36+E25+E13</f>
        <v>0</v>
      </c>
      <c r="F49" s="9">
        <f>F46+F36+F25+F13</f>
        <v>0</v>
      </c>
    </row>
    <row r="50" ht="15.75" thickBot="1"/>
    <row r="51" spans="2:6" ht="19.5" thickBot="1">
      <c r="B51" s="7" t="s">
        <v>30</v>
      </c>
      <c r="C51" s="8"/>
      <c r="D51" s="10">
        <f>D49</f>
        <v>160360</v>
      </c>
      <c r="E51" s="35"/>
      <c r="F51" s="35"/>
    </row>
    <row r="53" spans="2:3" ht="15">
      <c r="B53" s="36"/>
      <c r="C53" s="37" t="s">
        <v>31</v>
      </c>
    </row>
    <row r="55" spans="2:3" ht="15.75">
      <c r="B55" s="3" t="s">
        <v>32</v>
      </c>
      <c r="C55" s="38" t="s">
        <v>33</v>
      </c>
    </row>
    <row r="57" ht="6" customHeight="1"/>
    <row r="58" ht="6" customHeight="1"/>
    <row r="59" spans="2:3" ht="15">
      <c r="B59" s="1" t="s">
        <v>36</v>
      </c>
      <c r="C59" s="38" t="s">
        <v>33</v>
      </c>
    </row>
    <row r="60" s="39" customFormat="1" ht="15">
      <c r="C60" s="40"/>
    </row>
    <row r="61" spans="2:3" ht="15">
      <c r="B61" s="1" t="s">
        <v>37</v>
      </c>
      <c r="C61" s="38" t="s">
        <v>33</v>
      </c>
    </row>
    <row r="63" spans="2:3" ht="15">
      <c r="B63" s="1" t="s">
        <v>38</v>
      </c>
      <c r="C63" s="38" t="s">
        <v>39</v>
      </c>
    </row>
  </sheetData>
  <sheetProtection/>
  <mergeCells count="6">
    <mergeCell ref="B48:C48"/>
    <mergeCell ref="B2:F2"/>
    <mergeCell ref="D8:D12"/>
    <mergeCell ref="D17:D24"/>
    <mergeCell ref="D29:D35"/>
    <mergeCell ref="D40:D45"/>
  </mergeCells>
  <printOptions/>
  <pageMargins left="0.7086614173228347" right="0.7086614173228347" top="0.2755905511811024" bottom="0.2755905511811024" header="0.31496062992125984" footer="0.31496062992125984"/>
  <pageSetup fitToHeight="2" fitToWidth="1" horizontalDpi="600" verticalDpi="600" orientation="landscape" paperSize="9" scale="61" r:id="rId1"/>
  <rowBreaks count="3" manualBreakCount="3">
    <brk id="14" max="255" man="1"/>
    <brk id="26" max="255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Волочаев Сергей Викторович</dc:creator>
  <cp:keywords/>
  <dc:description/>
  <cp:lastModifiedBy>IFedotova</cp:lastModifiedBy>
  <cp:lastPrinted>2018-01-26T08:38:36Z</cp:lastPrinted>
  <dcterms:created xsi:type="dcterms:W3CDTF">2018-01-25T14:12:01Z</dcterms:created>
  <dcterms:modified xsi:type="dcterms:W3CDTF">2018-01-26T12:09:04Z</dcterms:modified>
  <cp:category/>
  <cp:version/>
  <cp:contentType/>
  <cp:contentStatus/>
</cp:coreProperties>
</file>